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adM\Desktop\PROJECT\RADIONICE\Prezentacije\Prezentacije\"/>
    </mc:Choice>
  </mc:AlternateContent>
  <xr:revisionPtr revIDLastSave="0" documentId="13_ncr:1_{3F549C34-C27D-4E10-8B79-51E4A79D733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NAPOMENE" sheetId="22" r:id="rId1"/>
    <sheet name="Ulazni podaci" sheetId="17" r:id="rId2"/>
    <sheet name="Varijabilni dio cijene" sheetId="8" r:id="rId3"/>
    <sheet name="Kalk. cijene po kateg.-trenutna" sheetId="20" r:id="rId4"/>
    <sheet name="Kalk. iste.cijene,za sve.-cont." sheetId="21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7" l="1"/>
  <c r="D13" i="17" s="1"/>
  <c r="E10" i="17"/>
  <c r="E13" i="17" s="1"/>
  <c r="F10" i="17"/>
  <c r="C10" i="17"/>
  <c r="C13" i="17" s="1"/>
  <c r="C21" i="20"/>
  <c r="D21" i="21" s="1"/>
  <c r="D21" i="20"/>
  <c r="E21" i="21" s="1"/>
  <c r="B21" i="20"/>
  <c r="C21" i="21" s="1"/>
  <c r="C11" i="20"/>
  <c r="D11" i="21" s="1"/>
  <c r="D11" i="20"/>
  <c r="E11" i="21" s="1"/>
  <c r="B11" i="20"/>
  <c r="C11" i="21" s="1"/>
  <c r="C3" i="8"/>
  <c r="D3" i="8"/>
  <c r="E3" i="8"/>
  <c r="C4" i="8"/>
  <c r="D4" i="8"/>
  <c r="E4" i="8"/>
  <c r="C5" i="8"/>
  <c r="D5" i="8"/>
  <c r="E5" i="8"/>
  <c r="C6" i="8"/>
  <c r="D6" i="8"/>
  <c r="E6" i="8"/>
  <c r="C7" i="8"/>
  <c r="D7" i="8"/>
  <c r="E7" i="8"/>
  <c r="C8" i="8"/>
  <c r="F8" i="8" s="1"/>
  <c r="D8" i="8"/>
  <c r="E8" i="8"/>
  <c r="C9" i="8"/>
  <c r="D9" i="8"/>
  <c r="E9" i="8"/>
  <c r="D2" i="8"/>
  <c r="E2" i="8"/>
  <c r="C2" i="8"/>
  <c r="B9" i="8"/>
  <c r="B8" i="8"/>
  <c r="F12" i="17"/>
  <c r="A4" i="20"/>
  <c r="A16" i="21"/>
  <c r="A17" i="21"/>
  <c r="A18" i="21"/>
  <c r="A19" i="21"/>
  <c r="A15" i="21"/>
  <c r="A4" i="21"/>
  <c r="A5" i="21"/>
  <c r="A6" i="21"/>
  <c r="A7" i="21"/>
  <c r="A3" i="21"/>
  <c r="E6" i="20"/>
  <c r="E7" i="20"/>
  <c r="A16" i="20"/>
  <c r="A17" i="20"/>
  <c r="A18" i="20"/>
  <c r="A19" i="20"/>
  <c r="A15" i="20"/>
  <c r="A5" i="20"/>
  <c r="A6" i="20"/>
  <c r="A7" i="20"/>
  <c r="A3" i="20"/>
  <c r="B15" i="8" l="1"/>
  <c r="C15" i="8"/>
  <c r="B16" i="20" s="1"/>
  <c r="D15" i="8"/>
  <c r="C16" i="20" s="1"/>
  <c r="E15" i="8"/>
  <c r="D16" i="20" s="1"/>
  <c r="B16" i="8"/>
  <c r="C16" i="8"/>
  <c r="D16" i="8"/>
  <c r="E16" i="8"/>
  <c r="B17" i="8"/>
  <c r="C17" i="8"/>
  <c r="B18" i="20" s="1"/>
  <c r="D17" i="8"/>
  <c r="C18" i="20" s="1"/>
  <c r="E17" i="8"/>
  <c r="D18" i="20" s="1"/>
  <c r="B18" i="8"/>
  <c r="C18" i="8"/>
  <c r="B19" i="20" s="1"/>
  <c r="D18" i="8"/>
  <c r="C19" i="20" s="1"/>
  <c r="E18" i="8"/>
  <c r="D19" i="20" s="1"/>
  <c r="C14" i="8"/>
  <c r="D14" i="8"/>
  <c r="C15" i="20" s="1"/>
  <c r="E14" i="8"/>
  <c r="D15" i="20" s="1"/>
  <c r="B14" i="8"/>
  <c r="E16" i="20" l="1"/>
  <c r="F2" i="21" l="1"/>
  <c r="E2" i="21"/>
  <c r="D2" i="21"/>
  <c r="C2" i="21"/>
  <c r="E4" i="20"/>
  <c r="E3" i="20"/>
  <c r="E2" i="20"/>
  <c r="D2" i="20"/>
  <c r="C2" i="20"/>
  <c r="B2" i="20"/>
  <c r="E21" i="8" l="1"/>
  <c r="D21" i="8"/>
  <c r="A1" i="8" l="1"/>
  <c r="A3" i="8"/>
  <c r="A4" i="8"/>
  <c r="A5" i="8"/>
  <c r="A6" i="8"/>
  <c r="A7" i="8"/>
  <c r="A9" i="8"/>
  <c r="A2" i="8"/>
  <c r="B4" i="8" l="1"/>
  <c r="B13" i="8" l="1"/>
  <c r="C21" i="8"/>
  <c r="B3" i="8"/>
  <c r="B5" i="8"/>
  <c r="B6" i="8"/>
  <c r="B7" i="8"/>
  <c r="B2" i="8"/>
  <c r="E17" i="17"/>
  <c r="E13" i="8" s="1"/>
  <c r="D17" i="17"/>
  <c r="D13" i="8" s="1"/>
  <c r="C17" i="17"/>
  <c r="C13" i="8" s="1"/>
  <c r="F8" i="17"/>
  <c r="F9" i="17"/>
  <c r="F11" i="17"/>
  <c r="F7" i="17"/>
  <c r="F5" i="17"/>
  <c r="B15" i="20" l="1"/>
  <c r="E15" i="20" s="1"/>
  <c r="F3" i="8"/>
  <c r="F7" i="8"/>
  <c r="F6" i="8"/>
  <c r="D10" i="8"/>
  <c r="D24" i="8" s="1"/>
  <c r="F5" i="8"/>
  <c r="F9" i="8"/>
  <c r="E10" i="8"/>
  <c r="E24" i="8" s="1"/>
  <c r="F6" i="17"/>
  <c r="F4" i="17"/>
  <c r="E19" i="20" l="1"/>
  <c r="F2" i="8"/>
  <c r="F13" i="17"/>
  <c r="E5" i="21" l="1"/>
  <c r="E17" i="21" s="1"/>
  <c r="E6" i="21"/>
  <c r="E18" i="21" s="1"/>
  <c r="E7" i="21"/>
  <c r="E19" i="21" s="1"/>
  <c r="E4" i="21"/>
  <c r="E16" i="21" s="1"/>
  <c r="D6" i="21"/>
  <c r="D18" i="21" s="1"/>
  <c r="D4" i="21"/>
  <c r="D16" i="21" s="1"/>
  <c r="D5" i="21"/>
  <c r="D17" i="21" s="1"/>
  <c r="D7" i="21"/>
  <c r="D19" i="21" s="1"/>
  <c r="D10" i="21"/>
  <c r="D12" i="21" s="1"/>
  <c r="D3" i="21"/>
  <c r="D15" i="21" s="1"/>
  <c r="E10" i="21"/>
  <c r="E12" i="21" s="1"/>
  <c r="E3" i="21"/>
  <c r="E15" i="21" s="1"/>
  <c r="C10" i="20"/>
  <c r="C17" i="20" s="1"/>
  <c r="D10" i="20"/>
  <c r="D17" i="20" l="1"/>
  <c r="E20" i="21"/>
  <c r="E22" i="21" s="1"/>
  <c r="E24" i="21" s="1"/>
  <c r="D20" i="21"/>
  <c r="D22" i="21" s="1"/>
  <c r="D24" i="21" s="1"/>
  <c r="D12" i="20"/>
  <c r="C12" i="20"/>
  <c r="F21" i="21" l="1"/>
  <c r="F11" i="21"/>
  <c r="E11" i="20" l="1"/>
  <c r="E21" i="20"/>
  <c r="C10" i="8" l="1"/>
  <c r="C24" i="8" s="1"/>
  <c r="F4" i="8"/>
  <c r="F10" i="8" l="1"/>
  <c r="C5" i="21" l="1"/>
  <c r="C6" i="21"/>
  <c r="C4" i="21"/>
  <c r="C7" i="21"/>
  <c r="C3" i="21"/>
  <c r="C10" i="21"/>
  <c r="B10" i="20"/>
  <c r="B17" i="20" s="1"/>
  <c r="F24" i="8"/>
  <c r="F4" i="21" l="1"/>
  <c r="C16" i="21"/>
  <c r="F16" i="21" s="1"/>
  <c r="C19" i="21"/>
  <c r="F19" i="21" s="1"/>
  <c r="F7" i="21"/>
  <c r="F6" i="21"/>
  <c r="C18" i="21"/>
  <c r="F18" i="21" s="1"/>
  <c r="F5" i="21"/>
  <c r="C17" i="21"/>
  <c r="F17" i="21" s="1"/>
  <c r="C12" i="21"/>
  <c r="F12" i="21" s="1"/>
  <c r="F10" i="21"/>
  <c r="F3" i="21"/>
  <c r="C15" i="21"/>
  <c r="E10" i="20"/>
  <c r="B12" i="20"/>
  <c r="E12" i="20" s="1"/>
  <c r="F15" i="21" l="1"/>
  <c r="C20" i="21" l="1"/>
  <c r="C22" i="21" s="1"/>
  <c r="C24" i="21" s="1"/>
  <c r="F24" i="21" s="1"/>
  <c r="F20" i="21"/>
  <c r="F22" i="21" s="1"/>
  <c r="B20" i="20"/>
  <c r="B22" i="20" s="1"/>
  <c r="B24" i="20" s="1"/>
  <c r="D20" i="20"/>
  <c r="D22" i="20" s="1"/>
  <c r="D24" i="20" s="1"/>
  <c r="E17" i="20"/>
  <c r="E5" i="20"/>
  <c r="C20" i="20"/>
  <c r="C22" i="20" s="1"/>
  <c r="C24" i="20" s="1"/>
  <c r="E24" i="20" l="1"/>
  <c r="E18" i="20"/>
  <c r="E20" i="20" s="1"/>
  <c r="E22" i="20" s="1"/>
</calcChain>
</file>

<file path=xl/sharedStrings.xml><?xml version="1.0" encoding="utf-8"?>
<sst xmlns="http://schemas.openxmlformats.org/spreadsheetml/2006/main" count="70" uniqueCount="58">
  <si>
    <t>UKUPNO:</t>
  </si>
  <si>
    <r>
      <t>m</t>
    </r>
    <r>
      <rPr>
        <b/>
        <vertAlign val="superscript"/>
        <sz val="12"/>
        <color theme="1"/>
        <rFont val="Calibri (Body)"/>
      </rPr>
      <t>3</t>
    </r>
  </si>
  <si>
    <t>%</t>
  </si>
  <si>
    <r>
      <t>KM/m</t>
    </r>
    <r>
      <rPr>
        <b/>
        <vertAlign val="superscript"/>
        <sz val="12"/>
        <color theme="1"/>
        <rFont val="Calibri (Body)"/>
      </rPr>
      <t>3</t>
    </r>
  </si>
  <si>
    <t>Očekivani postotak naplate u % u narednoj godini:</t>
  </si>
  <si>
    <t>Voda</t>
  </si>
  <si>
    <t>Kanalizacija</t>
  </si>
  <si>
    <t>Tretman</t>
  </si>
  <si>
    <t>Ukupno</t>
  </si>
  <si>
    <t>Očekivani ukupni troškovi  u narednoj godini:</t>
  </si>
  <si>
    <t>Domaćinstva</t>
  </si>
  <si>
    <t>Očekivani ukupni troškovi  u narednoj godini, a koji ulaze u varijabilni dio cijene:</t>
  </si>
  <si>
    <r>
      <t>Ukupna jedinična cijena po m</t>
    </r>
    <r>
      <rPr>
        <b/>
        <vertAlign val="superscript"/>
        <sz val="14"/>
        <color rgb="FF0070C0"/>
        <rFont val="Calibri (Body)"/>
      </rPr>
      <t>3</t>
    </r>
    <r>
      <rPr>
        <b/>
        <sz val="14"/>
        <color rgb="FF0070C0"/>
        <rFont val="Calibri"/>
        <family val="2"/>
        <scheme val="minor"/>
      </rPr>
      <t xml:space="preserve"> (prosjek za sve kategorije)</t>
    </r>
  </si>
  <si>
    <t>Očekivani ukupno fakturirani prihod - varijabilni dio</t>
  </si>
  <si>
    <t>Očekivani ukupno fakturirani prihod - fiksni dio</t>
  </si>
  <si>
    <t>Očekivani ukupno fakturirani prihod - fiksni i varijabilni dio</t>
  </si>
  <si>
    <t>Controla</t>
  </si>
  <si>
    <t>Ukupno planirani prihod od varijabilnog dijela</t>
  </si>
  <si>
    <t>UKUPNO PLANIRANI PRIHOD OD VODNIH USLUGA</t>
  </si>
  <si>
    <t>Očekivani prihodi po prosječnim cijenama</t>
  </si>
  <si>
    <t>Planirani prihodi po kategorijama korisnika</t>
  </si>
  <si>
    <t>KALKULACIJA CIJENA VODNIH USLUGA</t>
  </si>
  <si>
    <t>dio 56</t>
  </si>
  <si>
    <t>Grupa konta</t>
  </si>
  <si>
    <t>Troškovi plaća i ostalih primanja zaposlenih i drugih fizičkih lica</t>
  </si>
  <si>
    <t>Amortizacija i troškovi rezervisanja</t>
  </si>
  <si>
    <t>Nematerijalni troškovi</t>
  </si>
  <si>
    <t>Finansijski rashodi (kursne razlike i kamate na kredite kojima se finansira sanacija, rekonstrukcija i izgradnja/nabavka infrastrukture)</t>
  </si>
  <si>
    <t>Planirani prihod od fiksnog dijela</t>
  </si>
  <si>
    <t>Materijalni troškovi</t>
  </si>
  <si>
    <t xml:space="preserve">Troškovi proizvodnih usluga </t>
  </si>
  <si>
    <t>Ostali korisnici ili neka druga kategorija</t>
  </si>
  <si>
    <t>Unijeti kategoriju korisnika u slučaju potrebe preduzeća ili brisati</t>
  </si>
  <si>
    <t>Očekivani postotak naplate u % u tekučoj godini:</t>
  </si>
  <si>
    <t>KOREKCIJA TROŠKOVA VODNIH USLUGA ZA FIKSNU NAKNADU</t>
  </si>
  <si>
    <t xml:space="preserve">UKUPNI TROŠKOVI   </t>
  </si>
  <si>
    <t xml:space="preserve">       UKUPNI TROŠKOVI - KOREKCIJA TROŠKOVA </t>
  </si>
  <si>
    <t>KOREKCIJA TROŠKOVA VODNIH USLUGA PO DRUGOM OSNOVU</t>
  </si>
  <si>
    <r>
      <t>Očekivano fakturiranje vode u m</t>
    </r>
    <r>
      <rPr>
        <b/>
        <vertAlign val="superscript"/>
        <sz val="12"/>
        <color theme="1"/>
        <rFont val="Calibri (Body)"/>
      </rPr>
      <t>3</t>
    </r>
    <r>
      <rPr>
        <b/>
        <sz val="12"/>
        <color theme="1"/>
        <rFont val="Calibri"/>
        <family val="2"/>
        <scheme val="minor"/>
      </rPr>
      <t xml:space="preserve"> u tekućoj godini:</t>
    </r>
  </si>
  <si>
    <t>Na svim stranicama ( sheet-ovima ) podatke unosite samo u ćelije / polja označena zelenom bojom, ostali podaci se računaju automatski.</t>
  </si>
  <si>
    <t>Sve ćelije / polja koja nisu označena zelenom bojom su zaključana u cilju ispravnog rada modela, te ista ne možete samostalno mijenjati.</t>
  </si>
  <si>
    <t xml:space="preserve">U sheet-u  Ulazni podaci unesite podatke iz predhodno urađenog operativnog budžeta za tekuću ili predhodnu godinu. Podateke o troškovima unosite iz sheeta-a Grupe troškova za model cijena, a podatke o količinama i planiranom stepenu naplate iz sheet-a Količine. U poljima / ćelijama C11, D11 i E11 izvršite korekciju - umanjenje troškova odnosne djelatnosti za iznos očekivanih prihoda od  fiksne naknade za odnosnu djelatnost. U poljima / ćelijama C12, D12 i E12 možete izvršiti korekciju - umanjenje troškova odnosne djelatnosti za iznos očekivanih prihoda po drugom osnovu ( prihodi od priključaka, izvršenih radova trećim licima, prihodi ostvareni prodajom rashodovane imovine ili materijala, prihodi od prodaje struje i slično ). Za iznos odloženih prihoda ne vršite korekciju troškova odnosne djelatnosti. Korekcija unosite kao negativnu vrijednost ( sa predznakom minusu ). </t>
  </si>
  <si>
    <t>U sheet-u  Varijabilni dio cijene automatski se računa prosječna cijena po vrstama vodnih usluga za sve kategorije korisnika i iste ne možete mijenjati.</t>
  </si>
  <si>
    <t>U sheet-u Kalkulacija cijene po kategorijama - trenutna, u polja od B3 do D7 unesite trenutno važeće cjene za svaku odnosnu vrstu usluge i kategoriju korisnika. Sva ostala polja / ćelije se računaju automatski i ista su zaključana, te ih ne možete mjenjati. Iznosi u poljima B24, C24 i D24 Vam pokazuju finansijski rezultat ( dobit ili gubitak ) od odnosne djelatnosti, kao i sumarni efekat za sve vodne usluge.</t>
  </si>
  <si>
    <t>U sheet-u Kalkulacija iste cijene za sve kategorie - controla je dat pregled prihoda i rashoda po odnosnim vrstama vodnih usluga. Sva polja / ćelije se računaju automatski i ista su zaključana, te ih ne možete mjenjati.</t>
  </si>
  <si>
    <t>TROŠKOVI VODNIH USLUGA ZA ZA PERIOD</t>
  </si>
  <si>
    <t>01.01.-30.06.2023.</t>
  </si>
  <si>
    <t>GODINE</t>
  </si>
  <si>
    <t>Kalkulativni prihodi po prosječnim cijenama</t>
  </si>
  <si>
    <t xml:space="preserve">Kalkulativni prihod - fiksni dio cijene </t>
  </si>
  <si>
    <t>Kalkulativni  prihod -  varijabilni dio cijene</t>
  </si>
  <si>
    <t>Kalkulativni prihod od vodnih usluga - fiksni i varijabilni dio</t>
  </si>
  <si>
    <t>Planirani prihodi po aktuelnim cijenama i kategorijama korisnika</t>
  </si>
  <si>
    <t>Ukupnoprihod od varijabilnog dijela cijene</t>
  </si>
  <si>
    <t xml:space="preserve">Prihod od fiksnog dijela cijene </t>
  </si>
  <si>
    <t>UKUPN PRIHOD OD VODNIH USLUGA</t>
  </si>
  <si>
    <t>RAZLIKA KALKULATIVNIH I OSTVARENIH PRIHODA</t>
  </si>
  <si>
    <t xml:space="preserve">NAPOMENA: U zelena polja unosite cijene vodnih usluga koje su aktuelne ili bile aktuelne za posmatrani period.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</si>
</sst>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_ ;\-#,##0\ "/>
    <numFmt numFmtId="166" formatCode="#,##0.0"/>
  </numFmts>
  <fonts count="1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 (Body)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3"/>
      <color rgb="FF0070C0"/>
      <name val="Calibri"/>
      <family val="2"/>
      <scheme val="minor"/>
    </font>
    <font>
      <b/>
      <vertAlign val="superscript"/>
      <sz val="14"/>
      <color rgb="FF0070C0"/>
      <name val="Calibri (Body)"/>
    </font>
    <font>
      <b/>
      <sz val="12"/>
      <color theme="1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9"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left" wrapText="1" indent="1"/>
    </xf>
    <xf numFmtId="0" fontId="1" fillId="0" borderId="1" xfId="0" applyFont="1" applyBorder="1" applyAlignment="1">
      <alignment horizontal="right" wrapText="1" indent="2"/>
    </xf>
    <xf numFmtId="0" fontId="1" fillId="0" borderId="0" xfId="0" applyFont="1" applyAlignment="1">
      <alignment horizontal="right" wrapText="1" indent="2"/>
    </xf>
    <xf numFmtId="0" fontId="1" fillId="0" borderId="0" xfId="0" applyFont="1" applyAlignment="1">
      <alignment horizontal="center"/>
    </xf>
    <xf numFmtId="0" fontId="6" fillId="0" borderId="1" xfId="0" applyFont="1" applyBorder="1"/>
    <xf numFmtId="165" fontId="0" fillId="0" borderId="1" xfId="1" applyNumberFormat="1" applyFont="1" applyFill="1" applyBorder="1" applyProtection="1"/>
    <xf numFmtId="0" fontId="0" fillId="0" borderId="1" xfId="0" applyBorder="1" applyAlignment="1">
      <alignment horizontal="left" indent="1"/>
    </xf>
    <xf numFmtId="49" fontId="0" fillId="0" borderId="0" xfId="0" applyNumberFormat="1"/>
    <xf numFmtId="0" fontId="5" fillId="2" borderId="1" xfId="0" applyFont="1" applyFill="1" applyBorder="1"/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3" fontId="0" fillId="0" borderId="1" xfId="0" applyNumberFormat="1" applyBorder="1"/>
    <xf numFmtId="0" fontId="3" fillId="0" borderId="1" xfId="0" applyFont="1" applyBorder="1" applyAlignment="1">
      <alignment horizontal="center" wrapText="1"/>
    </xf>
    <xf numFmtId="3" fontId="0" fillId="0" borderId="1" xfId="1" applyNumberFormat="1" applyFont="1" applyFill="1" applyBorder="1" applyProtection="1"/>
    <xf numFmtId="0" fontId="0" fillId="0" borderId="1" xfId="0" applyBorder="1" applyAlignment="1">
      <alignment horizontal="left" wrapText="1" indent="2"/>
    </xf>
    <xf numFmtId="0" fontId="1" fillId="0" borderId="0" xfId="0" applyFont="1"/>
    <xf numFmtId="9" fontId="0" fillId="0" borderId="0" xfId="0" applyNumberForma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8" fillId="0" borderId="0" xfId="0" applyFont="1"/>
    <xf numFmtId="4" fontId="8" fillId="0" borderId="0" xfId="0" applyNumberFormat="1" applyFont="1"/>
    <xf numFmtId="0" fontId="9" fillId="0" borderId="0" xfId="0" applyFont="1"/>
    <xf numFmtId="3" fontId="8" fillId="0" borderId="0" xfId="0" applyNumberFormat="1" applyFont="1"/>
    <xf numFmtId="3" fontId="10" fillId="3" borderId="0" xfId="0" applyNumberFormat="1" applyFont="1" applyFill="1"/>
    <xf numFmtId="0" fontId="10" fillId="3" borderId="0" xfId="0" applyFont="1" applyFill="1"/>
    <xf numFmtId="0" fontId="11" fillId="0" borderId="0" xfId="0" applyFont="1"/>
    <xf numFmtId="3" fontId="11" fillId="0" borderId="0" xfId="0" applyNumberFormat="1" applyFont="1"/>
    <xf numFmtId="0" fontId="8" fillId="4" borderId="0" xfId="0" applyFont="1" applyFill="1"/>
    <xf numFmtId="0" fontId="0" fillId="4" borderId="0" xfId="0" applyFill="1"/>
    <xf numFmtId="3" fontId="8" fillId="4" borderId="0" xfId="0" applyNumberFormat="1" applyFont="1" applyFill="1"/>
    <xf numFmtId="0" fontId="0" fillId="0" borderId="1" xfId="0" applyBorder="1"/>
    <xf numFmtId="0" fontId="0" fillId="0" borderId="1" xfId="0" applyBorder="1" applyAlignment="1">
      <alignment horizontal="right"/>
    </xf>
    <xf numFmtId="0" fontId="6" fillId="0" borderId="2" xfId="0" applyFont="1" applyBorder="1" applyAlignment="1">
      <alignment wrapText="1"/>
    </xf>
    <xf numFmtId="0" fontId="0" fillId="0" borderId="1" xfId="0" applyBorder="1" applyAlignment="1">
      <alignment wrapText="1"/>
    </xf>
    <xf numFmtId="4" fontId="8" fillId="5" borderId="0" xfId="0" applyNumberFormat="1" applyFont="1" applyFill="1" applyProtection="1">
      <protection locked="0"/>
    </xf>
    <xf numFmtId="3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left" wrapText="1" indent="2"/>
      <protection locked="0"/>
    </xf>
    <xf numFmtId="4" fontId="6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3" fillId="0" borderId="0" xfId="0" applyFont="1"/>
    <xf numFmtId="166" fontId="0" fillId="5" borderId="1" xfId="0" applyNumberFormat="1" applyFill="1" applyBorder="1" applyAlignment="1" applyProtection="1">
      <alignment horizontal="center"/>
      <protection locked="0"/>
    </xf>
    <xf numFmtId="166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right" indent="1"/>
    </xf>
    <xf numFmtId="3" fontId="0" fillId="0" borderId="1" xfId="0" applyNumberFormat="1" applyBorder="1" applyProtection="1">
      <protection locked="0"/>
    </xf>
    <xf numFmtId="0" fontId="0" fillId="0" borderId="0" xfId="0" applyAlignment="1">
      <alignment wrapText="1"/>
    </xf>
    <xf numFmtId="0" fontId="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left" wrapText="1" indent="2"/>
    </xf>
    <xf numFmtId="0" fontId="14" fillId="4" borderId="1" xfId="0" applyFont="1" applyFill="1" applyBorder="1" applyAlignment="1" applyProtection="1">
      <alignment horizontal="left" wrapText="1" indent="2"/>
      <protection locked="0"/>
    </xf>
    <xf numFmtId="0" fontId="1" fillId="0" borderId="1" xfId="0" applyFont="1" applyBorder="1" applyAlignment="1">
      <alignment horizontal="left" wrapText="1"/>
    </xf>
    <xf numFmtId="0" fontId="15" fillId="0" borderId="0" xfId="0" applyFont="1" applyAlignment="1">
      <alignment horizontal="center" vertical="center" wrapText="1"/>
    </xf>
    <xf numFmtId="0" fontId="15" fillId="5" borderId="0" xfId="0" applyFont="1" applyFill="1" applyAlignment="1" applyProtection="1">
      <alignment horizontal="center" vertical="center" wrapText="1"/>
      <protection locked="0"/>
    </xf>
    <xf numFmtId="0" fontId="15" fillId="5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BB20A-0AC7-4D3B-9552-EE66861AE180}">
  <dimension ref="A2:B7"/>
  <sheetViews>
    <sheetView workbookViewId="0">
      <selection activeCell="B16" sqref="B16"/>
    </sheetView>
  </sheetViews>
  <sheetFormatPr defaultRowHeight="15.75"/>
  <cols>
    <col min="1" max="1" width="3.125" customWidth="1"/>
    <col min="2" max="2" width="182.875" style="48" customWidth="1"/>
  </cols>
  <sheetData>
    <row r="2" spans="1:2">
      <c r="A2">
        <v>1</v>
      </c>
      <c r="B2" s="48" t="s">
        <v>39</v>
      </c>
    </row>
    <row r="3" spans="1:2">
      <c r="A3">
        <v>2</v>
      </c>
      <c r="B3" s="48" t="s">
        <v>40</v>
      </c>
    </row>
    <row r="4" spans="1:2" ht="78.75">
      <c r="A4">
        <v>3</v>
      </c>
      <c r="B4" s="48" t="s">
        <v>41</v>
      </c>
    </row>
    <row r="5" spans="1:2">
      <c r="A5">
        <v>4</v>
      </c>
      <c r="B5" s="48" t="s">
        <v>42</v>
      </c>
    </row>
    <row r="6" spans="1:2" ht="31.5">
      <c r="A6">
        <v>5</v>
      </c>
      <c r="B6" s="48" t="s">
        <v>43</v>
      </c>
    </row>
    <row r="7" spans="1:2">
      <c r="A7">
        <v>6</v>
      </c>
      <c r="B7" s="48" t="s">
        <v>44</v>
      </c>
    </row>
  </sheetData>
  <sheetProtection algorithmName="SHA-512" hashValue="Sd6MsTXJakpgJWrw7ObUQ4f0r/g+CPOSB2vPGN3RatSPH+KzO2sqx850eHL1NoJgJfE5tL3VebriRjy/zhzrIg==" saltValue="gYcTCkE7/kUZuL0cGitCL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="93" zoomScaleNormal="93" workbookViewId="0">
      <selection activeCell="H27" sqref="H27"/>
    </sheetView>
  </sheetViews>
  <sheetFormatPr defaultColWidth="11.25" defaultRowHeight="15.75"/>
  <cols>
    <col min="1" max="1" width="6.5" customWidth="1"/>
    <col min="2" max="2" width="61.75" customWidth="1"/>
    <col min="3" max="4" width="12.75" customWidth="1"/>
    <col min="5" max="5" width="14" customWidth="1"/>
    <col min="6" max="6" width="12.75" customWidth="1"/>
  </cols>
  <sheetData>
    <row r="1" spans="1:6" ht="18" customHeight="1">
      <c r="A1" s="55" t="s">
        <v>45</v>
      </c>
      <c r="B1" s="55"/>
      <c r="C1" s="56" t="s">
        <v>46</v>
      </c>
      <c r="D1" s="56"/>
      <c r="E1" s="57"/>
      <c r="F1" s="50" t="s">
        <v>47</v>
      </c>
    </row>
    <row r="2" spans="1:6" ht="16.149999999999999" customHeight="1">
      <c r="A2" s="49"/>
      <c r="B2" s="49"/>
      <c r="C2" s="49"/>
      <c r="D2" s="49"/>
      <c r="E2" s="49"/>
      <c r="F2" s="51"/>
    </row>
    <row r="3" spans="1:6" ht="31.5">
      <c r="A3" s="37" t="s">
        <v>23</v>
      </c>
      <c r="B3" s="17" t="s">
        <v>9</v>
      </c>
      <c r="C3" s="15" t="s">
        <v>5</v>
      </c>
      <c r="D3" s="15" t="s">
        <v>6</v>
      </c>
      <c r="E3" s="15" t="s">
        <v>7</v>
      </c>
      <c r="F3" s="15" t="s">
        <v>8</v>
      </c>
    </row>
    <row r="4" spans="1:6">
      <c r="A4" s="34">
        <v>51</v>
      </c>
      <c r="B4" s="19" t="s">
        <v>29</v>
      </c>
      <c r="C4" s="39"/>
      <c r="D4" s="39"/>
      <c r="E4" s="39"/>
      <c r="F4" s="16">
        <f>SUM(C4:E4)</f>
        <v>0</v>
      </c>
    </row>
    <row r="5" spans="1:6">
      <c r="A5" s="34">
        <v>52</v>
      </c>
      <c r="B5" s="19" t="s">
        <v>24</v>
      </c>
      <c r="C5" s="39"/>
      <c r="D5" s="39"/>
      <c r="E5" s="39"/>
      <c r="F5" s="16">
        <f t="shared" ref="F5:F13" si="0">SUM(C5:E5)</f>
        <v>0</v>
      </c>
    </row>
    <row r="6" spans="1:6">
      <c r="A6" s="34">
        <v>53</v>
      </c>
      <c r="B6" s="19" t="s">
        <v>30</v>
      </c>
      <c r="C6" s="39"/>
      <c r="D6" s="39"/>
      <c r="E6" s="39"/>
      <c r="F6" s="16">
        <f t="shared" si="0"/>
        <v>0</v>
      </c>
    </row>
    <row r="7" spans="1:6">
      <c r="A7" s="34">
        <v>54</v>
      </c>
      <c r="B7" s="19" t="s">
        <v>25</v>
      </c>
      <c r="C7" s="39"/>
      <c r="D7" s="39"/>
      <c r="E7" s="39"/>
      <c r="F7" s="16">
        <f t="shared" si="0"/>
        <v>0</v>
      </c>
    </row>
    <row r="8" spans="1:6">
      <c r="A8" s="34">
        <v>55</v>
      </c>
      <c r="B8" s="19" t="s">
        <v>26</v>
      </c>
      <c r="C8" s="39"/>
      <c r="D8" s="39"/>
      <c r="E8" s="39"/>
      <c r="F8" s="16">
        <f t="shared" si="0"/>
        <v>0</v>
      </c>
    </row>
    <row r="9" spans="1:6" ht="33.6" customHeight="1">
      <c r="A9" s="35" t="s">
        <v>22</v>
      </c>
      <c r="B9" s="19" t="s">
        <v>27</v>
      </c>
      <c r="C9" s="39"/>
      <c r="D9" s="39"/>
      <c r="E9" s="39"/>
      <c r="F9" s="16">
        <f t="shared" si="0"/>
        <v>0</v>
      </c>
    </row>
    <row r="10" spans="1:6" ht="21" customHeight="1">
      <c r="A10" s="35"/>
      <c r="B10" s="52" t="s">
        <v>35</v>
      </c>
      <c r="C10" s="47">
        <f>SUM(C4:C9)</f>
        <v>0</v>
      </c>
      <c r="D10" s="47">
        <f t="shared" ref="D10:F10" si="1">SUM(D4:D9)</f>
        <v>0</v>
      </c>
      <c r="E10" s="47">
        <f t="shared" si="1"/>
        <v>0</v>
      </c>
      <c r="F10" s="47">
        <f t="shared" si="1"/>
        <v>0</v>
      </c>
    </row>
    <row r="11" spans="1:6" ht="18" customHeight="1">
      <c r="A11" s="34"/>
      <c r="B11" s="53" t="s">
        <v>34</v>
      </c>
      <c r="C11" s="39"/>
      <c r="D11" s="39"/>
      <c r="E11" s="39"/>
      <c r="F11" s="16">
        <f t="shared" si="0"/>
        <v>0</v>
      </c>
    </row>
    <row r="12" spans="1:6" ht="18" customHeight="1">
      <c r="A12" s="34"/>
      <c r="B12" s="53" t="s">
        <v>37</v>
      </c>
      <c r="C12" s="39"/>
      <c r="D12" s="39"/>
      <c r="E12" s="39"/>
      <c r="F12" s="16">
        <f t="shared" si="0"/>
        <v>0</v>
      </c>
    </row>
    <row r="13" spans="1:6">
      <c r="A13" s="34"/>
      <c r="B13" s="54" t="s">
        <v>36</v>
      </c>
      <c r="C13" s="16">
        <f>SUM(C10:C12)</f>
        <v>0</v>
      </c>
      <c r="D13" s="16">
        <f t="shared" ref="D13:E13" si="2">SUM(D10:D12)</f>
        <v>0</v>
      </c>
      <c r="E13" s="16">
        <f t="shared" si="2"/>
        <v>0</v>
      </c>
      <c r="F13" s="16">
        <f t="shared" si="0"/>
        <v>0</v>
      </c>
    </row>
    <row r="14" spans="1:6">
      <c r="B14" s="7"/>
      <c r="C14" s="1"/>
      <c r="D14" s="1"/>
      <c r="E14" s="1"/>
      <c r="F14" s="1"/>
    </row>
    <row r="15" spans="1:6">
      <c r="B15" s="7"/>
      <c r="C15" s="1"/>
      <c r="D15" s="1"/>
      <c r="E15" s="1"/>
      <c r="F15" s="1"/>
    </row>
    <row r="16" spans="1:6">
      <c r="B16" s="7"/>
      <c r="C16" s="1"/>
      <c r="D16" s="1"/>
      <c r="E16" s="1"/>
      <c r="F16" s="1"/>
    </row>
    <row r="17" spans="2:6" ht="18.75">
      <c r="B17" s="17" t="s">
        <v>38</v>
      </c>
      <c r="C17" s="18">
        <f>SUM(C18:C22)</f>
        <v>0</v>
      </c>
      <c r="D17" s="18">
        <f>SUM(D18:D22)</f>
        <v>0</v>
      </c>
      <c r="E17" s="18">
        <f>SUM(E18:E22)</f>
        <v>0</v>
      </c>
      <c r="F17" s="1"/>
    </row>
    <row r="18" spans="2:6">
      <c r="B18" s="19" t="s">
        <v>10</v>
      </c>
      <c r="C18" s="39"/>
      <c r="D18" s="39"/>
      <c r="E18" s="39"/>
      <c r="F18" s="1"/>
    </row>
    <row r="19" spans="2:6">
      <c r="B19" s="40" t="s">
        <v>31</v>
      </c>
      <c r="C19" s="39"/>
      <c r="D19" s="39"/>
      <c r="E19" s="39"/>
      <c r="F19" s="1"/>
    </row>
    <row r="20" spans="2:6">
      <c r="B20" s="40" t="s">
        <v>32</v>
      </c>
      <c r="C20" s="39"/>
      <c r="D20" s="39"/>
      <c r="E20" s="39"/>
      <c r="F20" s="1"/>
    </row>
    <row r="21" spans="2:6">
      <c r="B21" s="40" t="s">
        <v>32</v>
      </c>
      <c r="C21" s="39"/>
      <c r="D21" s="39"/>
      <c r="E21" s="39"/>
      <c r="F21" s="1"/>
    </row>
    <row r="22" spans="2:6">
      <c r="B22" s="40" t="s">
        <v>32</v>
      </c>
      <c r="C22" s="39"/>
      <c r="D22" s="39"/>
      <c r="E22" s="39"/>
      <c r="F22" s="1"/>
    </row>
    <row r="23" spans="2:6">
      <c r="F23" s="1"/>
    </row>
    <row r="24" spans="2:6">
      <c r="F24" s="1"/>
    </row>
    <row r="25" spans="2:6">
      <c r="B25" s="12"/>
      <c r="F25" s="1"/>
    </row>
    <row r="26" spans="2:6">
      <c r="C26" s="8" t="s">
        <v>2</v>
      </c>
      <c r="D26" s="8" t="s">
        <v>2</v>
      </c>
      <c r="E26" s="8" t="s">
        <v>2</v>
      </c>
      <c r="F26" s="1"/>
    </row>
    <row r="27" spans="2:6">
      <c r="B27" s="17" t="s">
        <v>33</v>
      </c>
      <c r="C27" s="44"/>
      <c r="D27" s="44"/>
      <c r="E27" s="44"/>
      <c r="F27" s="1"/>
    </row>
    <row r="28" spans="2:6">
      <c r="B28" s="20"/>
      <c r="C28" s="21"/>
      <c r="D28" s="21"/>
      <c r="E28" s="21"/>
    </row>
  </sheetData>
  <sheetProtection algorithmName="SHA-512" hashValue="iKipb63Le2fDBcJa8TQzBNWLLNu2WWAiNJ3D1lbgf+wZZXQ3bUisoA52Qp4s4OdbX2H7UjS+GQ7KusTBJosg7A==" saltValue="9Qwy7Eh6XtYL2F1zm93CXA==" spinCount="100000" sheet="1" formatCells="0"/>
  <mergeCells count="2">
    <mergeCell ref="A1:B1"/>
    <mergeCell ref="C1:E1"/>
  </mergeCells>
  <dataValidations xWindow="730" yWindow="606" count="3">
    <dataValidation type="whole" operator="lessThan" allowBlank="1" showInputMessage="1" showErrorMessage="1" errorTitle="Greška" error="Vrijednost mora biti negativna ili nula." promptTitle="Negativna vrijednost" prompt="Troškovi djelatnosti mogu se korigovati - umanjiti za iznos prihoda ostavrenih po drugom osnovu ( prihodi od priključaka ili prihoodi od usluga trećim licima, prihodi od prodaje rashodovane imovine ili materijala, prihodi od prodaje struje i slično )." sqref="C12:E12" xr:uid="{B6E88110-6800-4AB6-BD42-5F80A64C19A7}">
      <formula1>1</formula1>
    </dataValidation>
    <dataValidation type="whole" operator="lessThan" allowBlank="1" showInputMessage="1" showErrorMessage="1" errorTitle="Greška" error="Vrijednost mora biti negativna ili nula." promptTitle="Negativna vrijednost" prompt="Troškove djelatnosti korigovati - umanjiti za iznos prihoda ostavrenih po osnovu naplate fisne naknade za odnosnu djelatnost." sqref="C11:E11" xr:uid="{31830288-4A68-400B-839D-105F17B54283}">
      <formula1>1</formula1>
    </dataValidation>
    <dataValidation type="decimal" allowBlank="1" showInputMessage="1" showErrorMessage="1" promptTitle="Koeficijent naplate" prompt="Shodno Metodologiji koeficijent naplate mora biti 95% ili više._x000a_Unesite vrijednost u intervalu od 95 do 100." sqref="C27:E27" xr:uid="{6BA8CF59-1611-4AAD-A92B-C1FBF5EFE374}">
      <formula1>95</formula1>
      <formula2>100</formula2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"/>
  <sheetViews>
    <sheetView topLeftCell="B1" zoomScale="120" zoomScaleNormal="120" workbookViewId="0">
      <selection activeCell="H9" sqref="H9"/>
    </sheetView>
  </sheetViews>
  <sheetFormatPr defaultColWidth="11.25" defaultRowHeight="15.75"/>
  <cols>
    <col min="1" max="1" width="5.875" customWidth="1"/>
    <col min="2" max="2" width="75.75" customWidth="1"/>
    <col min="3" max="5" width="15.75" customWidth="1"/>
    <col min="6" max="6" width="12.25" bestFit="1" customWidth="1"/>
    <col min="7" max="7" width="4" customWidth="1"/>
    <col min="9" max="9" width="19.25" customWidth="1"/>
  </cols>
  <sheetData>
    <row r="1" spans="1:8" ht="31.15" customHeight="1">
      <c r="A1" s="37" t="str">
        <f>'Ulazni podaci'!A3</f>
        <v>Grupa konta</v>
      </c>
      <c r="B1" s="36" t="s">
        <v>11</v>
      </c>
      <c r="C1" s="22" t="s">
        <v>5</v>
      </c>
      <c r="D1" s="22" t="s">
        <v>6</v>
      </c>
      <c r="E1" s="22" t="s">
        <v>7</v>
      </c>
      <c r="F1" s="22" t="s">
        <v>8</v>
      </c>
      <c r="G1" s="4"/>
    </row>
    <row r="2" spans="1:8">
      <c r="A2" s="34">
        <f>'Ulazni podaci'!A4</f>
        <v>51</v>
      </c>
      <c r="B2" s="5" t="str">
        <f>'Ulazni podaci'!B4</f>
        <v>Materijalni troškovi</v>
      </c>
      <c r="C2" s="16">
        <f>('Ulazni podaci'!C4)</f>
        <v>0</v>
      </c>
      <c r="D2" s="16">
        <f>('Ulazni podaci'!D4)</f>
        <v>0</v>
      </c>
      <c r="E2" s="16">
        <f>('Ulazni podaci'!E4)</f>
        <v>0</v>
      </c>
      <c r="F2" s="16">
        <f>SUM(C2:E2)</f>
        <v>0</v>
      </c>
      <c r="G2" s="2"/>
      <c r="H2" s="1"/>
    </row>
    <row r="3" spans="1:8">
      <c r="A3" s="34">
        <f>'Ulazni podaci'!A5</f>
        <v>52</v>
      </c>
      <c r="B3" s="5" t="str">
        <f>'Ulazni podaci'!B5</f>
        <v>Troškovi plaća i ostalih primanja zaposlenih i drugih fizičkih lica</v>
      </c>
      <c r="C3" s="16">
        <f>('Ulazni podaci'!C5)</f>
        <v>0</v>
      </c>
      <c r="D3" s="16">
        <f>('Ulazni podaci'!D5)</f>
        <v>0</v>
      </c>
      <c r="E3" s="16">
        <f>('Ulazni podaci'!E5)</f>
        <v>0</v>
      </c>
      <c r="F3" s="16">
        <f t="shared" ref="F3:F9" si="0">SUM(C3:E3)</f>
        <v>0</v>
      </c>
      <c r="G3" s="2"/>
      <c r="H3" s="1"/>
    </row>
    <row r="4" spans="1:8">
      <c r="A4" s="34">
        <f>'Ulazni podaci'!A6</f>
        <v>53</v>
      </c>
      <c r="B4" s="5" t="str">
        <f>'Ulazni podaci'!B6</f>
        <v xml:space="preserve">Troškovi proizvodnih usluga </v>
      </c>
      <c r="C4" s="16">
        <f>('Ulazni podaci'!C6)</f>
        <v>0</v>
      </c>
      <c r="D4" s="16">
        <f>('Ulazni podaci'!D6)</f>
        <v>0</v>
      </c>
      <c r="E4" s="16">
        <f>('Ulazni podaci'!E6)</f>
        <v>0</v>
      </c>
      <c r="F4" s="16">
        <f t="shared" si="0"/>
        <v>0</v>
      </c>
      <c r="G4" s="2"/>
      <c r="H4" s="1"/>
    </row>
    <row r="5" spans="1:8">
      <c r="A5" s="34">
        <f>'Ulazni podaci'!A7</f>
        <v>54</v>
      </c>
      <c r="B5" s="5" t="str">
        <f>'Ulazni podaci'!B7</f>
        <v>Amortizacija i troškovi rezervisanja</v>
      </c>
      <c r="C5" s="16">
        <f>('Ulazni podaci'!C7)</f>
        <v>0</v>
      </c>
      <c r="D5" s="16">
        <f>('Ulazni podaci'!D7)</f>
        <v>0</v>
      </c>
      <c r="E5" s="16">
        <f>('Ulazni podaci'!E7)</f>
        <v>0</v>
      </c>
      <c r="F5" s="16">
        <f t="shared" si="0"/>
        <v>0</v>
      </c>
      <c r="G5" s="2"/>
      <c r="H5" s="1"/>
    </row>
    <row r="6" spans="1:8">
      <c r="A6" s="34">
        <f>'Ulazni podaci'!A8</f>
        <v>55</v>
      </c>
      <c r="B6" s="5" t="str">
        <f>'Ulazni podaci'!B8</f>
        <v>Nematerijalni troškovi</v>
      </c>
      <c r="C6" s="16">
        <f>('Ulazni podaci'!C8)</f>
        <v>0</v>
      </c>
      <c r="D6" s="16">
        <f>('Ulazni podaci'!D8)</f>
        <v>0</v>
      </c>
      <c r="E6" s="16">
        <f>('Ulazni podaci'!E8)</f>
        <v>0</v>
      </c>
      <c r="F6" s="16">
        <f t="shared" si="0"/>
        <v>0</v>
      </c>
      <c r="G6" s="2"/>
      <c r="H6" s="1"/>
    </row>
    <row r="7" spans="1:8" ht="31.5">
      <c r="A7" s="35" t="str">
        <f>'Ulazni podaci'!A9</f>
        <v>dio 56</v>
      </c>
      <c r="B7" s="5" t="str">
        <f>'Ulazni podaci'!B9</f>
        <v>Finansijski rashodi (kursne razlike i kamate na kredite kojima se finansira sanacija, rekonstrukcija i izgradnja/nabavka infrastrukture)</v>
      </c>
      <c r="C7" s="16">
        <f>('Ulazni podaci'!C9)</f>
        <v>0</v>
      </c>
      <c r="D7" s="16">
        <f>('Ulazni podaci'!D9)</f>
        <v>0</v>
      </c>
      <c r="E7" s="16">
        <f>('Ulazni podaci'!E9)</f>
        <v>0</v>
      </c>
      <c r="F7" s="16">
        <f t="shared" si="0"/>
        <v>0</v>
      </c>
      <c r="G7" s="2"/>
      <c r="H7" s="1"/>
    </row>
    <row r="8" spans="1:8">
      <c r="A8" s="35"/>
      <c r="B8" s="5" t="str">
        <f>'Ulazni podaci'!B11</f>
        <v>KOREKCIJA TROŠKOVA VODNIH USLUGA ZA FIKSNU NAKNADU</v>
      </c>
      <c r="C8" s="16">
        <f>('Ulazni podaci'!C11)</f>
        <v>0</v>
      </c>
      <c r="D8" s="16">
        <f>('Ulazni podaci'!D11)</f>
        <v>0</v>
      </c>
      <c r="E8" s="16">
        <f>('Ulazni podaci'!E11)</f>
        <v>0</v>
      </c>
      <c r="F8" s="16">
        <f t="shared" si="0"/>
        <v>0</v>
      </c>
      <c r="G8" s="2"/>
      <c r="H8" s="1"/>
    </row>
    <row r="9" spans="1:8">
      <c r="A9" s="34">
        <f>'Ulazni podaci'!A11</f>
        <v>0</v>
      </c>
      <c r="B9" s="5" t="str">
        <f>'Ulazni podaci'!B12</f>
        <v>KOREKCIJA TROŠKOVA VODNIH USLUGA PO DRUGOM OSNOVU</v>
      </c>
      <c r="C9" s="16">
        <f>('Ulazni podaci'!C12)</f>
        <v>0</v>
      </c>
      <c r="D9" s="16">
        <f>('Ulazni podaci'!D12)</f>
        <v>0</v>
      </c>
      <c r="E9" s="16">
        <f>('Ulazni podaci'!E12)</f>
        <v>0</v>
      </c>
      <c r="F9" s="16">
        <f t="shared" si="0"/>
        <v>0</v>
      </c>
      <c r="G9" s="2"/>
      <c r="H9" s="1"/>
    </row>
    <row r="10" spans="1:8">
      <c r="B10" s="6" t="s">
        <v>0</v>
      </c>
      <c r="C10" s="16">
        <f>SUM(C2:C9)</f>
        <v>0</v>
      </c>
      <c r="D10" s="16">
        <f>SUM(D2:D9)</f>
        <v>0</v>
      </c>
      <c r="E10" s="16">
        <f>SUM(E2:E9)</f>
        <v>0</v>
      </c>
      <c r="F10" s="16">
        <f t="shared" ref="F10" si="1">SUM(C10:E10)</f>
        <v>0</v>
      </c>
      <c r="G10" s="2"/>
      <c r="H10" s="1"/>
    </row>
    <row r="11" spans="1:8">
      <c r="B11" s="7"/>
    </row>
    <row r="12" spans="1:8" ht="18.75">
      <c r="C12" s="8" t="s">
        <v>1</v>
      </c>
    </row>
    <row r="13" spans="1:8" ht="16.149999999999999" customHeight="1">
      <c r="B13" s="9" t="str">
        <f>'Ulazni podaci'!B17</f>
        <v>Očekivano fakturiranje vode u m3 u tekućoj godini:</v>
      </c>
      <c r="C13" s="10">
        <f>'Ulazni podaci'!C17</f>
        <v>0</v>
      </c>
      <c r="D13" s="10">
        <f>'Ulazni podaci'!D17</f>
        <v>0</v>
      </c>
      <c r="E13" s="10">
        <f>'Ulazni podaci'!E17</f>
        <v>0</v>
      </c>
    </row>
    <row r="14" spans="1:8" ht="16.149999999999999" customHeight="1">
      <c r="B14" s="11" t="str">
        <f>'Ulazni podaci'!B18</f>
        <v>Domaćinstva</v>
      </c>
      <c r="C14" s="46">
        <f>'Ulazni podaci'!C18</f>
        <v>0</v>
      </c>
      <c r="D14" s="46">
        <f>'Ulazni podaci'!D18</f>
        <v>0</v>
      </c>
      <c r="E14" s="46">
        <f>'Ulazni podaci'!E18</f>
        <v>0</v>
      </c>
    </row>
    <row r="15" spans="1:8" ht="16.149999999999999" customHeight="1">
      <c r="B15" s="11" t="str">
        <f>'Ulazni podaci'!B19</f>
        <v>Ostali korisnici ili neka druga kategorija</v>
      </c>
      <c r="C15" s="46">
        <f>'Ulazni podaci'!C19</f>
        <v>0</v>
      </c>
      <c r="D15" s="46">
        <f>'Ulazni podaci'!D19</f>
        <v>0</v>
      </c>
      <c r="E15" s="46">
        <f>'Ulazni podaci'!E19</f>
        <v>0</v>
      </c>
    </row>
    <row r="16" spans="1:8" ht="16.149999999999999" customHeight="1">
      <c r="B16" s="11" t="str">
        <f>'Ulazni podaci'!B20</f>
        <v>Unijeti kategoriju korisnika u slučaju potrebe preduzeća ili brisati</v>
      </c>
      <c r="C16" s="46">
        <f>'Ulazni podaci'!C20</f>
        <v>0</v>
      </c>
      <c r="D16" s="46">
        <f>'Ulazni podaci'!D20</f>
        <v>0</v>
      </c>
      <c r="E16" s="46">
        <f>'Ulazni podaci'!E20</f>
        <v>0</v>
      </c>
    </row>
    <row r="17" spans="2:7">
      <c r="B17" s="11" t="str">
        <f>'Ulazni podaci'!B21</f>
        <v>Unijeti kategoriju korisnika u slučaju potrebe preduzeća ili brisati</v>
      </c>
      <c r="C17" s="46">
        <f>'Ulazni podaci'!C21</f>
        <v>0</v>
      </c>
      <c r="D17" s="46">
        <f>'Ulazni podaci'!D21</f>
        <v>0</v>
      </c>
      <c r="E17" s="46">
        <f>'Ulazni podaci'!E21</f>
        <v>0</v>
      </c>
    </row>
    <row r="18" spans="2:7">
      <c r="B18" s="11" t="str">
        <f>'Ulazni podaci'!B22</f>
        <v>Unijeti kategoriju korisnika u slučaju potrebe preduzeća ili brisati</v>
      </c>
      <c r="C18" s="46">
        <f>'Ulazni podaci'!C22</f>
        <v>0</v>
      </c>
      <c r="D18" s="46">
        <f>'Ulazni podaci'!D22</f>
        <v>0</v>
      </c>
      <c r="E18" s="46">
        <f>'Ulazni podaci'!E22</f>
        <v>0</v>
      </c>
    </row>
    <row r="19" spans="2:7">
      <c r="B19" s="12"/>
    </row>
    <row r="20" spans="2:7">
      <c r="C20" s="8" t="s">
        <v>2</v>
      </c>
      <c r="D20" s="8" t="s">
        <v>2</v>
      </c>
      <c r="E20" s="8" t="s">
        <v>2</v>
      </c>
    </row>
    <row r="21" spans="2:7" ht="16.149999999999999" customHeight="1">
      <c r="B21" s="9" t="s">
        <v>4</v>
      </c>
      <c r="C21" s="45">
        <f>'Ulazni podaci'!C27</f>
        <v>0</v>
      </c>
      <c r="D21" s="45">
        <f>'Ulazni podaci'!D27</f>
        <v>0</v>
      </c>
      <c r="E21" s="45">
        <f>'Ulazni podaci'!E27</f>
        <v>0</v>
      </c>
    </row>
    <row r="23" spans="2:7" ht="18.75">
      <c r="C23" s="8" t="s">
        <v>3</v>
      </c>
    </row>
    <row r="24" spans="2:7" ht="21.75">
      <c r="B24" s="13" t="s">
        <v>12</v>
      </c>
      <c r="C24" s="41">
        <f>IF(C13=0, 0, C10/C13*(1/(C21/100)))</f>
        <v>0</v>
      </c>
      <c r="D24" s="41">
        <f t="shared" ref="D24:E24" si="2">IF(D13=0, 0, D10/D13*(1/(D21/100)))</f>
        <v>0</v>
      </c>
      <c r="E24" s="41">
        <f t="shared" si="2"/>
        <v>0</v>
      </c>
      <c r="F24" s="42">
        <f>SUM(C24:E24)</f>
        <v>0</v>
      </c>
      <c r="G24" s="14"/>
    </row>
    <row r="25" spans="2:7">
      <c r="C25" s="3"/>
      <c r="D25" s="3"/>
      <c r="E25" s="3"/>
      <c r="F25" s="3"/>
    </row>
  </sheetData>
  <sheetProtection algorithmName="SHA-512" hashValue="zgcZYpPyeZau5ckN2lVYDykgi9DzbAcuVhKUJ+IBg5yFzFvxdeO37wVs2ZS45lYklCawGdb5f493mTpHAZbafA==" saltValue="yBSua3B0X+IRHSCKbmB8BA==" spinCount="100000" sheet="1" formatCell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9F4A0-A2C8-40A2-A2DB-918C37370A41}">
  <dimension ref="A2:H28"/>
  <sheetViews>
    <sheetView workbookViewId="0">
      <selection activeCell="L23" sqref="L23"/>
    </sheetView>
  </sheetViews>
  <sheetFormatPr defaultRowHeight="15.75"/>
  <cols>
    <col min="1" max="1" width="57.375" style="23" customWidth="1"/>
    <col min="2" max="2" width="16.125" customWidth="1"/>
    <col min="3" max="3" width="15.375" customWidth="1"/>
    <col min="4" max="4" width="16.875" customWidth="1"/>
    <col min="5" max="5" width="16.5" customWidth="1"/>
  </cols>
  <sheetData>
    <row r="2" spans="1:8">
      <c r="A2" s="31" t="s">
        <v>21</v>
      </c>
      <c r="B2" s="31" t="str">
        <f>'Varijabilni dio cijene'!C1</f>
        <v>Voda</v>
      </c>
      <c r="C2" s="31" t="str">
        <f>'Varijabilni dio cijene'!D1</f>
        <v>Kanalizacija</v>
      </c>
      <c r="D2" s="31" t="str">
        <f>'Varijabilni dio cijene'!E1</f>
        <v>Tretman</v>
      </c>
      <c r="E2" s="31" t="str">
        <f>'Varijabilni dio cijene'!F1</f>
        <v>Ukupno</v>
      </c>
    </row>
    <row r="3" spans="1:8">
      <c r="A3" s="43" t="str">
        <f>'Ulazni podaci'!B18</f>
        <v>Domaćinstva</v>
      </c>
      <c r="B3" s="38"/>
      <c r="C3" s="38"/>
      <c r="D3" s="38"/>
      <c r="E3" s="24">
        <f>SUM(B3:D3)</f>
        <v>0</v>
      </c>
    </row>
    <row r="4" spans="1:8">
      <c r="A4" s="43" t="str">
        <f>'Ulazni podaci'!B19</f>
        <v>Ostali korisnici ili neka druga kategorija</v>
      </c>
      <c r="B4" s="38"/>
      <c r="C4" s="38"/>
      <c r="D4" s="38"/>
      <c r="E4" s="24">
        <f>SUM(B4:D4)</f>
        <v>0</v>
      </c>
    </row>
    <row r="5" spans="1:8">
      <c r="A5" s="43" t="str">
        <f>'Ulazni podaci'!B20</f>
        <v>Unijeti kategoriju korisnika u slučaju potrebe preduzeća ili brisati</v>
      </c>
      <c r="B5" s="38"/>
      <c r="C5" s="38"/>
      <c r="D5" s="38"/>
      <c r="E5" s="24">
        <f>SUM(B5:D5)</f>
        <v>0</v>
      </c>
    </row>
    <row r="6" spans="1:8">
      <c r="A6" s="43" t="str">
        <f>'Ulazni podaci'!B21</f>
        <v>Unijeti kategoriju korisnika u slučaju potrebe preduzeća ili brisati</v>
      </c>
      <c r="B6" s="38"/>
      <c r="C6" s="38"/>
      <c r="D6" s="38"/>
      <c r="E6" s="24">
        <f t="shared" ref="E6:E7" si="0">SUM(B6:D6)</f>
        <v>0</v>
      </c>
    </row>
    <row r="7" spans="1:8">
      <c r="A7" s="43" t="str">
        <f>'Ulazni podaci'!B22</f>
        <v>Unijeti kategoriju korisnika u slučaju potrebe preduzeća ili brisati</v>
      </c>
      <c r="B7" s="38"/>
      <c r="C7" s="38"/>
      <c r="D7" s="38"/>
      <c r="E7" s="24">
        <f t="shared" si="0"/>
        <v>0</v>
      </c>
    </row>
    <row r="8" spans="1:8">
      <c r="B8" s="2"/>
      <c r="C8" s="2"/>
      <c r="D8" s="2"/>
      <c r="E8" s="2"/>
    </row>
    <row r="9" spans="1:8">
      <c r="A9" s="31" t="s">
        <v>48</v>
      </c>
      <c r="B9" s="32"/>
      <c r="C9" s="32"/>
      <c r="D9" s="32"/>
      <c r="E9" s="32"/>
    </row>
    <row r="10" spans="1:8">
      <c r="A10" s="29" t="s">
        <v>50</v>
      </c>
      <c r="B10" s="30">
        <f>'Varijabilni dio cijene'!C24*'Varijabilni dio cijene'!C13</f>
        <v>0</v>
      </c>
      <c r="C10" s="30">
        <f>'Varijabilni dio cijene'!D24*'Varijabilni dio cijene'!D13</f>
        <v>0</v>
      </c>
      <c r="D10" s="30">
        <f>'Varijabilni dio cijene'!E24*'Varijabilni dio cijene'!E13</f>
        <v>0</v>
      </c>
      <c r="E10" s="30">
        <f>SUM(B10:D10)</f>
        <v>0</v>
      </c>
      <c r="H10" s="1"/>
    </row>
    <row r="11" spans="1:8">
      <c r="A11" s="29" t="s">
        <v>49</v>
      </c>
      <c r="B11" s="30">
        <f>-('Ulazni podaci'!C11+'Ulazni podaci'!C12)</f>
        <v>0</v>
      </c>
      <c r="C11" s="30">
        <f>-('Ulazni podaci'!D11+'Ulazni podaci'!D12)</f>
        <v>0</v>
      </c>
      <c r="D11" s="30">
        <f>-('Ulazni podaci'!E11+'Ulazni podaci'!E12)</f>
        <v>0</v>
      </c>
      <c r="E11" s="30">
        <f t="shared" ref="E11:E19" si="1">SUM(B11:D11)</f>
        <v>0</v>
      </c>
    </row>
    <row r="12" spans="1:8">
      <c r="A12" s="23" t="s">
        <v>51</v>
      </c>
      <c r="B12" s="26">
        <f>SUM(B10:B11)</f>
        <v>0</v>
      </c>
      <c r="C12" s="26">
        <f t="shared" ref="C12:D12" si="2">SUM(C10:C11)</f>
        <v>0</v>
      </c>
      <c r="D12" s="26">
        <f t="shared" si="2"/>
        <v>0</v>
      </c>
      <c r="E12" s="26">
        <f t="shared" si="1"/>
        <v>0</v>
      </c>
      <c r="G12" s="1"/>
    </row>
    <row r="13" spans="1:8">
      <c r="B13" s="26"/>
      <c r="C13" s="26"/>
      <c r="D13" s="26"/>
      <c r="E13" s="26"/>
    </row>
    <row r="14" spans="1:8">
      <c r="A14" s="31" t="s">
        <v>52</v>
      </c>
      <c r="B14" s="33"/>
      <c r="C14" s="33"/>
      <c r="D14" s="33"/>
      <c r="E14" s="33"/>
    </row>
    <row r="15" spans="1:8">
      <c r="A15" s="29" t="str">
        <f>'Ulazni podaci'!B18</f>
        <v>Domaćinstva</v>
      </c>
      <c r="B15" s="30">
        <f>B3*'Varijabilni dio cijene'!C14</f>
        <v>0</v>
      </c>
      <c r="C15" s="30">
        <f>C3*'Varijabilni dio cijene'!D14</f>
        <v>0</v>
      </c>
      <c r="D15" s="30">
        <f>D3*'Varijabilni dio cijene'!E14</f>
        <v>0</v>
      </c>
      <c r="E15" s="30">
        <f t="shared" si="1"/>
        <v>0</v>
      </c>
    </row>
    <row r="16" spans="1:8">
      <c r="A16" s="29" t="str">
        <f>'Ulazni podaci'!B19</f>
        <v>Ostali korisnici ili neka druga kategorija</v>
      </c>
      <c r="B16" s="30">
        <f>B4*'Varijabilni dio cijene'!C15</f>
        <v>0</v>
      </c>
      <c r="C16" s="30">
        <f>C4*'Varijabilni dio cijene'!D15</f>
        <v>0</v>
      </c>
      <c r="D16" s="30">
        <f>D4*'Varijabilni dio cijene'!E15</f>
        <v>0</v>
      </c>
      <c r="E16" s="30">
        <f t="shared" si="1"/>
        <v>0</v>
      </c>
    </row>
    <row r="17" spans="1:8">
      <c r="A17" s="29" t="str">
        <f>'Ulazni podaci'!B20</f>
        <v>Unijeti kategoriju korisnika u slučaju potrebe preduzeća ili brisati</v>
      </c>
      <c r="B17" s="30">
        <f>B5*'Varijabilni dio cijene'!C16</f>
        <v>0</v>
      </c>
      <c r="C17" s="30">
        <f>C5*'Varijabilni dio cijene'!D16</f>
        <v>0</v>
      </c>
      <c r="D17" s="30">
        <f>D5*'Varijabilni dio cijene'!E16</f>
        <v>0</v>
      </c>
      <c r="E17" s="30">
        <f t="shared" si="1"/>
        <v>0</v>
      </c>
    </row>
    <row r="18" spans="1:8">
      <c r="A18" s="29" t="str">
        <f>'Ulazni podaci'!B21</f>
        <v>Unijeti kategoriju korisnika u slučaju potrebe preduzeća ili brisati</v>
      </c>
      <c r="B18" s="30">
        <f>B6*'Varijabilni dio cijene'!C17</f>
        <v>0</v>
      </c>
      <c r="C18" s="30">
        <f>C6*'Varijabilni dio cijene'!D17</f>
        <v>0</v>
      </c>
      <c r="D18" s="30">
        <f>D6*'Varijabilni dio cijene'!E17</f>
        <v>0</v>
      </c>
      <c r="E18" s="30">
        <f t="shared" si="1"/>
        <v>0</v>
      </c>
    </row>
    <row r="19" spans="1:8">
      <c r="A19" s="29" t="str">
        <f>'Ulazni podaci'!B22</f>
        <v>Unijeti kategoriju korisnika u slučaju potrebe preduzeća ili brisati</v>
      </c>
      <c r="B19" s="30">
        <f>B7*'Varijabilni dio cijene'!C18</f>
        <v>0</v>
      </c>
      <c r="C19" s="30">
        <f>C7*'Varijabilni dio cijene'!D18</f>
        <v>0</v>
      </c>
      <c r="D19" s="30">
        <f>D7*'Varijabilni dio cijene'!E18</f>
        <v>0</v>
      </c>
      <c r="E19" s="30">
        <f t="shared" si="1"/>
        <v>0</v>
      </c>
    </row>
    <row r="20" spans="1:8">
      <c r="A20" s="23" t="s">
        <v>53</v>
      </c>
      <c r="B20" s="26">
        <f>SUM(B15:B19)</f>
        <v>0</v>
      </c>
      <c r="C20" s="26">
        <f t="shared" ref="C20:D20" si="3">SUM(C15:C19)</f>
        <v>0</v>
      </c>
      <c r="D20" s="26">
        <f t="shared" si="3"/>
        <v>0</v>
      </c>
      <c r="E20" s="26">
        <f>SUM(E15:E19)</f>
        <v>0</v>
      </c>
    </row>
    <row r="21" spans="1:8">
      <c r="A21" s="23" t="s">
        <v>54</v>
      </c>
      <c r="B21" s="26">
        <f>-('Ulazni podaci'!C11+'Ulazni podaci'!C12)</f>
        <v>0</v>
      </c>
      <c r="C21" s="26">
        <f>-('Ulazni podaci'!D11+'Ulazni podaci'!D12)</f>
        <v>0</v>
      </c>
      <c r="D21" s="26">
        <f>-('Ulazni podaci'!E11+'Ulazni podaci'!E12)</f>
        <v>0</v>
      </c>
      <c r="E21" s="26">
        <f>SUM(B21:D21)</f>
        <v>0</v>
      </c>
    </row>
    <row r="22" spans="1:8">
      <c r="A22" s="23" t="s">
        <v>55</v>
      </c>
      <c r="B22" s="26">
        <f>SUM(B20:B21)</f>
        <v>0</v>
      </c>
      <c r="C22" s="26">
        <f t="shared" ref="C22:D22" si="4">SUM(C20:C21)</f>
        <v>0</v>
      </c>
      <c r="D22" s="26">
        <f t="shared" si="4"/>
        <v>0</v>
      </c>
      <c r="E22" s="26">
        <f>SUM(E20:E21)</f>
        <v>0</v>
      </c>
    </row>
    <row r="23" spans="1:8">
      <c r="B23" s="23"/>
      <c r="C23" s="23"/>
      <c r="D23" s="23"/>
      <c r="E23" s="23"/>
      <c r="G23" s="1"/>
    </row>
    <row r="24" spans="1:8" ht="21">
      <c r="A24" s="28" t="s">
        <v>56</v>
      </c>
      <c r="B24" s="27">
        <f>B22-B12</f>
        <v>0</v>
      </c>
      <c r="C24" s="27">
        <f t="shared" ref="C24:D24" si="5">C22-C12</f>
        <v>0</v>
      </c>
      <c r="D24" s="27">
        <f t="shared" si="5"/>
        <v>0</v>
      </c>
      <c r="E24" s="27">
        <f>SUM(B24:D24)</f>
        <v>0</v>
      </c>
      <c r="G24" s="1"/>
      <c r="H24" s="1"/>
    </row>
    <row r="25" spans="1:8" ht="27" customHeight="1">
      <c r="A25" s="58" t="s">
        <v>57</v>
      </c>
      <c r="B25" s="58"/>
      <c r="C25" s="58"/>
      <c r="D25" s="58"/>
      <c r="E25" s="58"/>
    </row>
    <row r="26" spans="1:8">
      <c r="E26" s="1"/>
    </row>
    <row r="27" spans="1:8">
      <c r="B27" s="1"/>
      <c r="C27" s="1"/>
      <c r="D27" s="1"/>
    </row>
    <row r="28" spans="1:8">
      <c r="E28" s="1"/>
    </row>
  </sheetData>
  <sheetProtection algorithmName="SHA-512" hashValue="nzqlXuuscvDBd0JORdcDuZgCg7QOXnjcPW/tOLt/83hQ0r6DcKgcGVBw4K5KjKStLAk/Jzl4khLKCx3x7DXDTA==" saltValue="imkwEOHlzh6+IscbwKCMag==" spinCount="100000" sheet="1" objects="1" scenarios="1"/>
  <mergeCells count="1">
    <mergeCell ref="A25:E25"/>
  </mergeCells>
  <dataValidations count="1">
    <dataValidation allowBlank="1" showInputMessage="1" showErrorMessage="1" promptTitle="Unesite važeće cijene" prompt="Unijeti važeću cijenu za odnosnu kategoriju korisnika i odnosnu djelatnost." sqref="B3:D7" xr:uid="{2220CA6F-2FB8-4B7B-B487-2A01B65471AE}"/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3A83C-58F0-4297-9D0B-75BAEFE35C4E}">
  <dimension ref="A2:I27"/>
  <sheetViews>
    <sheetView workbookViewId="0">
      <selection activeCell="D31" sqref="D31"/>
    </sheetView>
  </sheetViews>
  <sheetFormatPr defaultRowHeight="15.75"/>
  <cols>
    <col min="1" max="1" width="60.25" style="23" customWidth="1"/>
    <col min="2" max="2" width="5.875" style="23" customWidth="1"/>
    <col min="3" max="3" width="16.125" customWidth="1"/>
    <col min="4" max="4" width="15.375" customWidth="1"/>
    <col min="5" max="5" width="16.875" customWidth="1"/>
    <col min="6" max="6" width="16.5" customWidth="1"/>
  </cols>
  <sheetData>
    <row r="2" spans="1:9">
      <c r="A2" s="31" t="s">
        <v>21</v>
      </c>
      <c r="B2" s="31"/>
      <c r="C2" s="31" t="str">
        <f>'Varijabilni dio cijene'!C1</f>
        <v>Voda</v>
      </c>
      <c r="D2" s="31" t="str">
        <f>'Varijabilni dio cijene'!D1</f>
        <v>Kanalizacija</v>
      </c>
      <c r="E2" s="31" t="str">
        <f>'Varijabilni dio cijene'!E1</f>
        <v>Tretman</v>
      </c>
      <c r="F2" s="31" t="str">
        <f>'Varijabilni dio cijene'!F1</f>
        <v>Ukupno</v>
      </c>
    </row>
    <row r="3" spans="1:9" ht="21">
      <c r="A3" s="43" t="str">
        <f>'Ulazni podaci'!B18</f>
        <v>Domaćinstva</v>
      </c>
      <c r="B3" s="25"/>
      <c r="C3" s="24">
        <f>'Varijabilni dio cijene'!$C$24</f>
        <v>0</v>
      </c>
      <c r="D3" s="24">
        <f>'Varijabilni dio cijene'!$D$24</f>
        <v>0</v>
      </c>
      <c r="E3" s="24">
        <f>'Varijabilni dio cijene'!$E$24</f>
        <v>0</v>
      </c>
      <c r="F3" s="24">
        <f>SUM(C3:E3)</f>
        <v>0</v>
      </c>
    </row>
    <row r="4" spans="1:9" ht="21">
      <c r="A4" s="43" t="str">
        <f>'Ulazni podaci'!B19</f>
        <v>Ostali korisnici ili neka druga kategorija</v>
      </c>
      <c r="B4" s="25"/>
      <c r="C4" s="24">
        <f>'Varijabilni dio cijene'!$C$24</f>
        <v>0</v>
      </c>
      <c r="D4" s="24">
        <f>'Varijabilni dio cijene'!$D$24</f>
        <v>0</v>
      </c>
      <c r="E4" s="24">
        <f>'Varijabilni dio cijene'!$E$24</f>
        <v>0</v>
      </c>
      <c r="F4" s="24">
        <f t="shared" ref="F4:F7" si="0">SUM(C4:E4)</f>
        <v>0</v>
      </c>
    </row>
    <row r="5" spans="1:9" ht="21">
      <c r="A5" s="43" t="str">
        <f>'Ulazni podaci'!B20</f>
        <v>Unijeti kategoriju korisnika u slučaju potrebe preduzeća ili brisati</v>
      </c>
      <c r="B5" s="25"/>
      <c r="C5" s="24">
        <f>'Varijabilni dio cijene'!$C$24</f>
        <v>0</v>
      </c>
      <c r="D5" s="24">
        <f>'Varijabilni dio cijene'!$D$24</f>
        <v>0</v>
      </c>
      <c r="E5" s="24">
        <f>'Varijabilni dio cijene'!$E$24</f>
        <v>0</v>
      </c>
      <c r="F5" s="24">
        <f t="shared" si="0"/>
        <v>0</v>
      </c>
    </row>
    <row r="6" spans="1:9" ht="21">
      <c r="A6" s="43" t="str">
        <f>'Ulazni podaci'!B21</f>
        <v>Unijeti kategoriju korisnika u slučaju potrebe preduzeća ili brisati</v>
      </c>
      <c r="B6" s="25"/>
      <c r="C6" s="24">
        <f>'Varijabilni dio cijene'!$C$24</f>
        <v>0</v>
      </c>
      <c r="D6" s="24">
        <f>'Varijabilni dio cijene'!$D$24</f>
        <v>0</v>
      </c>
      <c r="E6" s="24">
        <f>'Varijabilni dio cijene'!$E$24</f>
        <v>0</v>
      </c>
      <c r="F6" s="24">
        <f t="shared" si="0"/>
        <v>0</v>
      </c>
    </row>
    <row r="7" spans="1:9" ht="21">
      <c r="A7" s="43" t="str">
        <f>'Ulazni podaci'!B22</f>
        <v>Unijeti kategoriju korisnika u slučaju potrebe preduzeća ili brisati</v>
      </c>
      <c r="B7" s="25"/>
      <c r="C7" s="24">
        <f>'Varijabilni dio cijene'!$C$24</f>
        <v>0</v>
      </c>
      <c r="D7" s="24">
        <f>'Varijabilni dio cijene'!$D$24</f>
        <v>0</v>
      </c>
      <c r="E7" s="24">
        <f>'Varijabilni dio cijene'!$E$24</f>
        <v>0</v>
      </c>
      <c r="F7" s="24">
        <f t="shared" si="0"/>
        <v>0</v>
      </c>
    </row>
    <row r="9" spans="1:9">
      <c r="A9" s="31" t="s">
        <v>19</v>
      </c>
      <c r="B9" s="31"/>
      <c r="C9" s="32"/>
      <c r="D9" s="32"/>
      <c r="E9" s="32"/>
      <c r="F9" s="32"/>
    </row>
    <row r="10" spans="1:9">
      <c r="A10" s="29" t="s">
        <v>13</v>
      </c>
      <c r="B10" s="29"/>
      <c r="C10" s="30">
        <f>'Varijabilni dio cijene'!C24*'Varijabilni dio cijene'!C13</f>
        <v>0</v>
      </c>
      <c r="D10" s="30">
        <f>'Varijabilni dio cijene'!D24*'Varijabilni dio cijene'!D13</f>
        <v>0</v>
      </c>
      <c r="E10" s="30">
        <f>'Varijabilni dio cijene'!E24*'Varijabilni dio cijene'!E13</f>
        <v>0</v>
      </c>
      <c r="F10" s="30">
        <f>SUM(C10:E10)</f>
        <v>0</v>
      </c>
      <c r="I10" s="1"/>
    </row>
    <row r="11" spans="1:9">
      <c r="A11" s="29" t="s">
        <v>14</v>
      </c>
      <c r="B11" s="29"/>
      <c r="C11" s="30">
        <f>'Kalk. cijene po kateg.-trenutna'!B11</f>
        <v>0</v>
      </c>
      <c r="D11" s="30">
        <f>'Kalk. cijene po kateg.-trenutna'!C11</f>
        <v>0</v>
      </c>
      <c r="E11" s="30">
        <f>'Kalk. cijene po kateg.-trenutna'!D11</f>
        <v>0</v>
      </c>
      <c r="F11" s="30">
        <f t="shared" ref="F11:F15" si="1">SUM(C11:E11)</f>
        <v>0</v>
      </c>
    </row>
    <row r="12" spans="1:9">
      <c r="A12" s="23" t="s">
        <v>15</v>
      </c>
      <c r="C12" s="26">
        <f>SUM(C10:C11)</f>
        <v>0</v>
      </c>
      <c r="D12" s="26">
        <f t="shared" ref="D12:E12" si="2">SUM(D10:D11)</f>
        <v>0</v>
      </c>
      <c r="E12" s="26">
        <f t="shared" si="2"/>
        <v>0</v>
      </c>
      <c r="F12" s="26">
        <f t="shared" si="1"/>
        <v>0</v>
      </c>
      <c r="H12" s="1"/>
    </row>
    <row r="13" spans="1:9">
      <c r="C13" s="26"/>
      <c r="D13" s="26"/>
      <c r="E13" s="26"/>
      <c r="F13" s="26"/>
    </row>
    <row r="14" spans="1:9">
      <c r="A14" s="31" t="s">
        <v>20</v>
      </c>
      <c r="B14" s="31"/>
      <c r="C14" s="33"/>
      <c r="D14" s="33"/>
      <c r="E14" s="33"/>
      <c r="F14" s="33"/>
    </row>
    <row r="15" spans="1:9">
      <c r="A15" s="29" t="str">
        <f>'Ulazni podaci'!B18</f>
        <v>Domaćinstva</v>
      </c>
      <c r="B15" s="29"/>
      <c r="C15" s="30">
        <f>C3*'Varijabilni dio cijene'!C14</f>
        <v>0</v>
      </c>
      <c r="D15" s="30">
        <f>D3*'Varijabilni dio cijene'!D14</f>
        <v>0</v>
      </c>
      <c r="E15" s="30">
        <f>E3*'Varijabilni dio cijene'!E14</f>
        <v>0</v>
      </c>
      <c r="F15" s="30">
        <f t="shared" si="1"/>
        <v>0</v>
      </c>
    </row>
    <row r="16" spans="1:9">
      <c r="A16" s="29" t="str">
        <f>'Ulazni podaci'!B19</f>
        <v>Ostali korisnici ili neka druga kategorija</v>
      </c>
      <c r="B16" s="29"/>
      <c r="C16" s="30">
        <f>C4*'Varijabilni dio cijene'!C15</f>
        <v>0</v>
      </c>
      <c r="D16" s="30">
        <f>D4*'Varijabilni dio cijene'!D15</f>
        <v>0</v>
      </c>
      <c r="E16" s="30">
        <f>E4*'Varijabilni dio cijene'!E15</f>
        <v>0</v>
      </c>
      <c r="F16" s="30">
        <f t="shared" ref="F16:F19" si="3">SUM(C16:E16)</f>
        <v>0</v>
      </c>
    </row>
    <row r="17" spans="1:9">
      <c r="A17" s="29" t="str">
        <f>'Ulazni podaci'!B20</f>
        <v>Unijeti kategoriju korisnika u slučaju potrebe preduzeća ili brisati</v>
      </c>
      <c r="B17" s="29"/>
      <c r="C17" s="30">
        <f>C5*'Varijabilni dio cijene'!C16</f>
        <v>0</v>
      </c>
      <c r="D17" s="30">
        <f>D5*'Varijabilni dio cijene'!D16</f>
        <v>0</v>
      </c>
      <c r="E17" s="30">
        <f>E5*'Varijabilni dio cijene'!E16</f>
        <v>0</v>
      </c>
      <c r="F17" s="30">
        <f t="shared" si="3"/>
        <v>0</v>
      </c>
    </row>
    <row r="18" spans="1:9">
      <c r="A18" s="29" t="str">
        <f>'Ulazni podaci'!B21</f>
        <v>Unijeti kategoriju korisnika u slučaju potrebe preduzeća ili brisati</v>
      </c>
      <c r="B18" s="29"/>
      <c r="C18" s="30">
        <f>C6*'Varijabilni dio cijene'!C17</f>
        <v>0</v>
      </c>
      <c r="D18" s="30">
        <f>D6*'Varijabilni dio cijene'!D17</f>
        <v>0</v>
      </c>
      <c r="E18" s="30">
        <f>E6*'Varijabilni dio cijene'!E17</f>
        <v>0</v>
      </c>
      <c r="F18" s="30">
        <f t="shared" si="3"/>
        <v>0</v>
      </c>
    </row>
    <row r="19" spans="1:9">
      <c r="A19" s="29" t="str">
        <f>'Ulazni podaci'!B22</f>
        <v>Unijeti kategoriju korisnika u slučaju potrebe preduzeća ili brisati</v>
      </c>
      <c r="B19" s="29"/>
      <c r="C19" s="30">
        <f>C7*'Varijabilni dio cijene'!C18</f>
        <v>0</v>
      </c>
      <c r="D19" s="30">
        <f>D7*'Varijabilni dio cijene'!D18</f>
        <v>0</v>
      </c>
      <c r="E19" s="30">
        <f>E7*'Varijabilni dio cijene'!E18</f>
        <v>0</v>
      </c>
      <c r="F19" s="30">
        <f t="shared" si="3"/>
        <v>0</v>
      </c>
    </row>
    <row r="20" spans="1:9">
      <c r="A20" s="23" t="s">
        <v>17</v>
      </c>
      <c r="C20" s="26">
        <f>SUM(C15:C19)</f>
        <v>0</v>
      </c>
      <c r="D20" s="26">
        <f t="shared" ref="D20:E20" si="4">SUM(D15:D19)</f>
        <v>0</v>
      </c>
      <c r="E20" s="26">
        <f t="shared" si="4"/>
        <v>0</v>
      </c>
      <c r="F20" s="26">
        <f>SUM(F15:F19)</f>
        <v>0</v>
      </c>
    </row>
    <row r="21" spans="1:9">
      <c r="A21" s="23" t="s">
        <v>28</v>
      </c>
      <c r="C21" s="26">
        <f>'Kalk. cijene po kateg.-trenutna'!B21</f>
        <v>0</v>
      </c>
      <c r="D21" s="26">
        <f>'Kalk. cijene po kateg.-trenutna'!C21</f>
        <v>0</v>
      </c>
      <c r="E21" s="26">
        <f>'Kalk. cijene po kateg.-trenutna'!D21</f>
        <v>0</v>
      </c>
      <c r="F21" s="26">
        <f>SUM(C21:E21)</f>
        <v>0</v>
      </c>
    </row>
    <row r="22" spans="1:9">
      <c r="A22" s="23" t="s">
        <v>18</v>
      </c>
      <c r="C22" s="26">
        <f>SUM(C20:C21)</f>
        <v>0</v>
      </c>
      <c r="D22" s="26">
        <f t="shared" ref="D22:E22" si="5">SUM(D20:D21)</f>
        <v>0</v>
      </c>
      <c r="E22" s="26">
        <f t="shared" si="5"/>
        <v>0</v>
      </c>
      <c r="F22" s="26">
        <f>SUM(F20:F21)</f>
        <v>0</v>
      </c>
    </row>
    <row r="23" spans="1:9">
      <c r="C23" s="23"/>
      <c r="D23" s="23"/>
      <c r="E23" s="23"/>
      <c r="F23" s="23"/>
      <c r="H23" s="1"/>
    </row>
    <row r="24" spans="1:9" ht="21">
      <c r="A24" s="28" t="s">
        <v>16</v>
      </c>
      <c r="B24" s="28"/>
      <c r="C24" s="27">
        <f>C22-C12</f>
        <v>0</v>
      </c>
      <c r="D24" s="27">
        <f>D22-D12</f>
        <v>0</v>
      </c>
      <c r="E24" s="27">
        <f>E22-E12</f>
        <v>0</v>
      </c>
      <c r="F24" s="27">
        <f>SUM(C24:E24)</f>
        <v>0</v>
      </c>
      <c r="H24" s="1"/>
      <c r="I24" s="1"/>
    </row>
    <row r="25" spans="1:9">
      <c r="F25" s="1"/>
    </row>
    <row r="26" spans="1:9">
      <c r="C26" s="1"/>
      <c r="D26" s="1"/>
      <c r="E26" s="1"/>
    </row>
    <row r="27" spans="1:9">
      <c r="F27" s="1"/>
    </row>
  </sheetData>
  <sheetProtection algorithmName="SHA-512" hashValue="PwMbJWLthDOdgJmZkmByDjMURGWlLEFKak9f9kRROtsbM6m1DGmDL6BNvyQZ7c2BxE36MyUyPHxP1Aw5ViHPrQ==" saltValue="Y3ARxNAJ77NeKYoU7Ifr/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NAPOMENE</vt:lpstr>
      <vt:lpstr>Ulazni podaci</vt:lpstr>
      <vt:lpstr>Varijabilni dio cijene</vt:lpstr>
      <vt:lpstr>Kalk. cijene po kateg.-trenutna</vt:lpstr>
      <vt:lpstr>Kalk. iste.cijene,za sve.-cont.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</dc:creator>
  <cp:lastModifiedBy>Fuad Mesic</cp:lastModifiedBy>
  <cp:lastPrinted>2022-12-03T20:11:07Z</cp:lastPrinted>
  <dcterms:created xsi:type="dcterms:W3CDTF">2022-01-14T21:30:45Z</dcterms:created>
  <dcterms:modified xsi:type="dcterms:W3CDTF">2023-10-10T09:39:26Z</dcterms:modified>
</cp:coreProperties>
</file>